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G12" i="5"/>
  <c r="G16" i="5" s="1"/>
  <c r="G18" i="5" s="1"/>
  <c r="F12" i="5"/>
  <c r="F16" i="5" s="1"/>
  <c r="E12" i="5"/>
  <c r="E16" i="5" s="1"/>
  <c r="E18" i="5" s="1"/>
  <c r="M16" i="5" l="1"/>
  <c r="N16" i="5"/>
  <c r="L16" i="5"/>
  <c r="O16" i="5"/>
  <c r="I17" i="5"/>
  <c r="I18" i="5" s="1"/>
  <c r="O18" i="5" s="1"/>
  <c r="F18" i="5"/>
  <c r="H18" i="5"/>
  <c r="M18" i="5" s="1"/>
  <c r="N17" i="5"/>
  <c r="L18" i="5"/>
  <c r="M17" i="5"/>
  <c r="L17" i="5"/>
  <c r="O17" i="5" l="1"/>
  <c r="N18" i="5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<sst xmlns="http://schemas.openxmlformats.org/spreadsheetml/2006/main" count="84" uniqueCount="37">
  <si>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</si>
  <si>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</si>
  <si>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</si>
  <si>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</si>
  <si>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</si>
  <si>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</si>
  <si>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</si>
  <si>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</si>
  <si>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</si>
  <si>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</si>
  <si>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</si>
  <si>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</si>
  <si>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</si>
  <si>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</si>
  <si>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</si>
  <si>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</si>
  <si>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</si>
  <si>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</si>
  <si>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</si>
  <si>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</si>
  <si>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</si>
  <si>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</si>
  <si>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</si>
  <si>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</si>
  <si>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</si>
  <si>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Vesa Blomqvist</t>
  </si>
  <si>
    <t>6.</t>
  </si>
  <si>
    <t>ToU</t>
  </si>
  <si>
    <t>5.</t>
  </si>
  <si>
    <t>8.</t>
  </si>
  <si>
    <t>7.</t>
  </si>
  <si>
    <t>10.</t>
  </si>
  <si>
    <t>4.</t>
  </si>
  <si>
    <t>9.</t>
  </si>
  <si>
    <t>ToPo</t>
  </si>
  <si>
    <t>ToPo = Tohmajärven Pomppo  (1991)</t>
  </si>
  <si>
    <t>20.4.1965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</si>
</sst>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>
        <v>0</v>
      </c>
      <c r="F4" s="12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1</v>
      </c>
      <c r="R4" s="12">
        <v>0</v>
      </c>
      <c r="S4" s="13">
        <v>1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28</v>
      </c>
      <c r="D5" s="1" t="s">
        <v>27</v>
      </c>
      <c r="E5" s="12">
        <v>2</v>
      </c>
      <c r="F5" s="12">
        <v>0</v>
      </c>
      <c r="G5" s="12">
        <v>0</v>
      </c>
      <c r="H5" s="12">
        <v>0</v>
      </c>
      <c r="I5" s="12"/>
      <c r="J5" s="32"/>
      <c r="K5" s="68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29</v>
      </c>
      <c r="D6" s="1" t="s">
        <v>27</v>
      </c>
      <c r="E6" s="12">
        <v>20</v>
      </c>
      <c r="F6" s="12">
        <v>0</v>
      </c>
      <c r="G6" s="12">
        <v>9</v>
      </c>
      <c r="H6" s="12">
        <v>14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30</v>
      </c>
      <c r="D7" s="1" t="s">
        <v>27</v>
      </c>
      <c r="E7" s="12">
        <v>5</v>
      </c>
      <c r="F7" s="12">
        <v>0</v>
      </c>
      <c r="G7" s="12">
        <v>1</v>
      </c>
      <c r="H7" s="12">
        <v>2</v>
      </c>
      <c r="I7" s="12"/>
      <c r="J7" s="32"/>
      <c r="K7" s="68"/>
      <c r="L7" s="7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31</v>
      </c>
      <c r="D8" s="1" t="s">
        <v>27</v>
      </c>
      <c r="E8" s="12">
        <v>22</v>
      </c>
      <c r="F8" s="12">
        <v>0</v>
      </c>
      <c r="G8" s="12">
        <v>6</v>
      </c>
      <c r="H8" s="12">
        <v>10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1989</v>
      </c>
      <c r="Y9" s="12" t="s">
        <v>28</v>
      </c>
      <c r="Z9" s="69" t="s">
        <v>27</v>
      </c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32</v>
      </c>
      <c r="Z10" s="69" t="s">
        <v>27</v>
      </c>
      <c r="AA10" s="12">
        <v>9</v>
      </c>
      <c r="AB10" s="12">
        <v>0</v>
      </c>
      <c r="AC10" s="12">
        <v>6</v>
      </c>
      <c r="AD10" s="12">
        <v>13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1991</v>
      </c>
      <c r="Y11" s="12" t="s">
        <v>33</v>
      </c>
      <c r="Z11" s="69" t="s">
        <v>34</v>
      </c>
      <c r="AA11" s="12">
        <v>3</v>
      </c>
      <c r="AB11" s="12">
        <v>0</v>
      </c>
      <c r="AC11" s="12">
        <v>1</v>
      </c>
      <c r="AD11" s="12">
        <v>2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49</v>
      </c>
      <c r="F12" s="36">
        <f>SUM(F4:F11)</f>
        <v>0</v>
      </c>
      <c r="G12" s="36">
        <f>SUM(G4:G11)</f>
        <v>16</v>
      </c>
      <c r="H12" s="36">
        <f>SUM(H4:H11)</f>
        <v>26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1</v>
      </c>
      <c r="R12" s="36">
        <f>SUM(R4:R11)</f>
        <v>0</v>
      </c>
      <c r="S12" s="36">
        <f>SUM(S4:S11)</f>
        <v>1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12</v>
      </c>
      <c r="AB12" s="36">
        <f>SUM(AB4:AB11)</f>
        <v>0</v>
      </c>
      <c r="AC12" s="36">
        <f>SUM(AC4:AC11)</f>
        <v>7</v>
      </c>
      <c r="AD12" s="36">
        <f>SUM(AD4:AD11)</f>
        <v>15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 t="s">
        <v>35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50</v>
      </c>
      <c r="F16" s="47">
        <f>PRODUCT(F12+R12)</f>
        <v>0</v>
      </c>
      <c r="G16" s="47">
        <f>PRODUCT(G12+S12)</f>
        <v>17</v>
      </c>
      <c r="H16" s="47">
        <f>PRODUCT(H12+T12)</f>
        <v>26</v>
      </c>
      <c r="I16" s="47">
        <f>PRODUCT(I12+U12)</f>
        <v>0</v>
      </c>
      <c r="J16" s="60">
        <v>0</v>
      </c>
      <c r="K16" s="16">
        <f>PRODUCT(K12+W12)</f>
        <v>0</v>
      </c>
      <c r="L16" s="53">
        <f>PRODUCT((F16+G16)/E16)</f>
        <v>0.34</v>
      </c>
      <c r="M16" s="53">
        <f>PRODUCT(H16/E16)</f>
        <v>0.52</v>
      </c>
      <c r="N16" s="53">
        <f>PRODUCT((F16+G16+H16)/E16)</f>
        <v>0.86</v>
      </c>
      <c r="O16" s="53">
        <f>PRODUCT(I16/E16)</f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12</v>
      </c>
      <c r="F17" s="47">
        <f>PRODUCT(AB12+AN12)</f>
        <v>0</v>
      </c>
      <c r="G17" s="47">
        <f>PRODUCT(AC12+AO12)</f>
        <v>7</v>
      </c>
      <c r="H17" s="47">
        <f>PRODUCT(AD12+AP12)</f>
        <v>15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0.58333333333333337</v>
      </c>
      <c r="M17" s="53">
        <f>PRODUCT(H17/E17)</f>
        <v>1.25</v>
      </c>
      <c r="N17" s="53">
        <f>PRODUCT((F17+G17+H17)/E17)</f>
        <v>1.8333333333333333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62</v>
      </c>
      <c r="F18" s="47">
        <f t="shared" ref="F18:I18" si="0">SUM(F15:F17)</f>
        <v>0</v>
      </c>
      <c r="G18" s="47">
        <f t="shared" si="0"/>
        <v>24</v>
      </c>
      <c r="H18" s="47">
        <f t="shared" si="0"/>
        <v>41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0.38709677419354838</v>
      </c>
      <c r="M18" s="53">
        <f>PRODUCT(H18/E18)</f>
        <v>0.66129032258064513</v>
      </c>
      <c r="N18" s="53">
        <f>PRODUCT((F18+G18+H18)/E18)</f>
        <v>1.0483870967741935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2020-11-16T11:59:49Z</dcterms:modified>
</cp:coreProperties>
</file>